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oct 2024\licitatie 08.10.2024\"/>
    </mc:Choice>
  </mc:AlternateContent>
  <xr:revisionPtr revIDLastSave="0" documentId="13_ncr:1_{CE39A935-2ADD-41AE-9795-B08539519928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Sheet1!$A$5:$Q$69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D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P67" i="1" l="1"/>
  <c r="P61" i="1"/>
  <c r="P55" i="1"/>
  <c r="P49" i="1"/>
  <c r="P43" i="1"/>
  <c r="P37" i="1"/>
  <c r="O69" i="1"/>
  <c r="P31" i="1"/>
  <c r="P25" i="1"/>
  <c r="P19" i="1"/>
  <c r="P13" i="1"/>
  <c r="P7" i="1"/>
  <c r="P66" i="1"/>
  <c r="P60" i="1"/>
  <c r="P54" i="1"/>
  <c r="P48" i="1"/>
  <c r="P42" i="1"/>
  <c r="P36" i="1"/>
  <c r="P30" i="1"/>
  <c r="P24" i="1"/>
  <c r="P18" i="1"/>
  <c r="P12" i="1"/>
  <c r="P65" i="1"/>
  <c r="P59" i="1"/>
  <c r="P53" i="1"/>
  <c r="P47" i="1"/>
  <c r="P41" i="1"/>
  <c r="P35" i="1"/>
  <c r="P29" i="1"/>
  <c r="P23" i="1"/>
  <c r="P17" i="1"/>
  <c r="P11" i="1"/>
  <c r="P64" i="1"/>
  <c r="P58" i="1"/>
  <c r="P52" i="1"/>
  <c r="P46" i="1"/>
  <c r="P40" i="1"/>
  <c r="P34" i="1"/>
  <c r="P28" i="1"/>
  <c r="P22" i="1"/>
  <c r="P16" i="1"/>
  <c r="P10" i="1"/>
  <c r="P6" i="1"/>
  <c r="P63" i="1"/>
  <c r="P57" i="1"/>
  <c r="P51" i="1"/>
  <c r="P45" i="1"/>
  <c r="P39" i="1"/>
  <c r="P33" i="1"/>
  <c r="P27" i="1"/>
  <c r="P21" i="1"/>
  <c r="P15" i="1"/>
  <c r="P9" i="1"/>
  <c r="P68" i="1"/>
  <c r="P62" i="1"/>
  <c r="P56" i="1"/>
  <c r="P50" i="1"/>
  <c r="P44" i="1"/>
  <c r="P38" i="1"/>
  <c r="P32" i="1"/>
  <c r="P26" i="1"/>
  <c r="P20" i="1"/>
  <c r="P8" i="1"/>
  <c r="P14" i="1"/>
</calcChain>
</file>

<file path=xl/sharedStrings.xml><?xml version="1.0" encoding="utf-8"?>
<sst xmlns="http://schemas.openxmlformats.org/spreadsheetml/2006/main" count="82" uniqueCount="39">
  <si>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</si>
  <si>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</si>
  <si>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</si>
  <si>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</si>
  <si>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</si>
  <si>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</si>
  <si>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</si>
  <si>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</si>
  <si>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</si>
  <si>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</si>
  <si>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</si>
  <si>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</si>
  <si>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</si>
  <si>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</si>
  <si>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</si>
  <si>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</si>
  <si>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</si>
  <si>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</si>
  <si>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</si>
  <si>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</si>
  <si>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</si>
  <si>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</si>
  <si>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</si>
  <si>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</si>
  <si>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</si>
  <si>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</si>
  <si>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</si>
  <si>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</si>
  <si>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</si>
  <si>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</si>
  <si>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</si>
  <si>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</si>
  <si>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</si>
  <si>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</si>
  <si>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</si>
  <si>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t>ANEXA 1</t>
  </si>
  <si>
    <t>TABEL PRETURI TEAVA RECUPERATA Lot Inotesti nov.2022,  Lot Inotesti februarie 2023, Lot Inotesti august 2023</t>
  </si>
  <si>
    <r>
      <t xml:space="preserve">Pret licitatie lei/m fara TVA </t>
    </r>
    <r>
      <rPr>
        <sz val="11"/>
        <color rgb="FFFF0000"/>
        <rFont val="Times New Roman"/>
        <family val="1"/>
      </rPr>
      <t>diminuat 40%</t>
    </r>
    <r>
      <rPr>
        <sz val="11"/>
        <color theme="1"/>
        <rFont val="Times New Roman"/>
        <family val="1"/>
      </rPr>
      <t xml:space="preserve"> (referat31864/iaug.2024)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</si>
  <si>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45%</t>
    </r>
    <r>
      <rPr>
        <sz val="11"/>
        <color theme="1"/>
        <rFont val="Times New Roman"/>
        <family val="1"/>
      </rPr>
      <t xml:space="preserve"> (referat 37833/03.10.2024)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</si>
</sst>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Q69"/>
  <sheetViews>
    <sheetView tabSelected="1" topLeftCell="B1" workbookViewId="0">
      <selection activeCell="F1" sqref="F1:M1048576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3" width="19.44140625" style="18" hidden="1" customWidth="1"/>
    <col min="14" max="14" width="19.44140625" style="18" customWidth="1"/>
    <col min="15" max="16" width="13.33203125" style="18" customWidth="1"/>
    <col min="17" max="17" width="21.44140625" style="18" customWidth="1"/>
    <col min="18" max="16384" width="8.88671875" style="18"/>
  </cols>
  <sheetData>
    <row r="1" spans="1:17" x14ac:dyDescent="0.25">
      <c r="Q1" s="18" t="s">
        <v>35</v>
      </c>
    </row>
    <row r="3" spans="1:17" x14ac:dyDescent="0.25">
      <c r="C3" s="18" t="s">
        <v>36</v>
      </c>
    </row>
    <row r="5" spans="1:17" ht="69" x14ac:dyDescent="0.25">
      <c r="A5" s="1"/>
      <c r="B5" s="2" t="s">
        <v>0</v>
      </c>
      <c r="C5" s="3" t="s">
        <v>1</v>
      </c>
      <c r="D5" s="4" t="s">
        <v>2</v>
      </c>
      <c r="E5" s="2" t="s">
        <v>3</v>
      </c>
      <c r="F5" s="5" t="s">
        <v>4</v>
      </c>
      <c r="G5" s="5" t="s">
        <v>5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37</v>
      </c>
      <c r="N5" s="5" t="s">
        <v>38</v>
      </c>
      <c r="O5" s="6" t="s">
        <v>27</v>
      </c>
      <c r="P5" s="6" t="s">
        <v>26</v>
      </c>
      <c r="Q5" s="5" t="s">
        <v>28</v>
      </c>
    </row>
    <row r="6" spans="1:17" x14ac:dyDescent="0.25">
      <c r="A6" s="1">
        <v>2</v>
      </c>
      <c r="B6" s="7">
        <v>1</v>
      </c>
      <c r="C6" s="8" t="s">
        <v>6</v>
      </c>
      <c r="D6" s="9">
        <v>58.2</v>
      </c>
      <c r="E6" s="10">
        <v>3.5</v>
      </c>
      <c r="F6" s="11">
        <v>37.729999999999997</v>
      </c>
      <c r="G6" s="11">
        <f t="shared" ref="G6:G68" si="0">0.95*F6</f>
        <v>35.843499999999999</v>
      </c>
      <c r="H6" s="11">
        <f>0.9*F6</f>
        <v>33.957000000000001</v>
      </c>
      <c r="I6" s="11">
        <f>0.85*F6</f>
        <v>32.070499999999996</v>
      </c>
      <c r="J6" s="11">
        <f>0.8*F6</f>
        <v>30.183999999999997</v>
      </c>
      <c r="K6" s="11">
        <f>0.75*F6</f>
        <v>28.297499999999999</v>
      </c>
      <c r="L6" s="11">
        <f>0.7*F6</f>
        <v>26.410999999999998</v>
      </c>
      <c r="M6" s="11">
        <f>0.6*F6</f>
        <v>22.637999999999998</v>
      </c>
      <c r="N6" s="11">
        <f>0.55*F6</f>
        <v>20.7515</v>
      </c>
      <c r="O6" s="9">
        <f>N6*D6</f>
        <v>1207.7373</v>
      </c>
      <c r="P6" s="12">
        <f>10/100*O6</f>
        <v>120.77373</v>
      </c>
      <c r="Q6" s="19" t="s">
        <v>29</v>
      </c>
    </row>
    <row r="7" spans="1:17" x14ac:dyDescent="0.25">
      <c r="A7" s="1">
        <v>3</v>
      </c>
      <c r="B7" s="3">
        <v>2</v>
      </c>
      <c r="C7" s="3" t="s">
        <v>7</v>
      </c>
      <c r="D7" s="13">
        <v>257.41000000000003</v>
      </c>
      <c r="E7" s="3">
        <v>6</v>
      </c>
      <c r="F7" s="8">
        <v>102</v>
      </c>
      <c r="G7" s="11">
        <f t="shared" si="0"/>
        <v>96.899999999999991</v>
      </c>
      <c r="H7" s="11">
        <f t="shared" ref="H7:H68" si="1">0.9*F7</f>
        <v>91.8</v>
      </c>
      <c r="I7" s="11">
        <f t="shared" ref="I7:I68" si="2">0.85*F7</f>
        <v>86.7</v>
      </c>
      <c r="J7" s="11">
        <f t="shared" ref="J7:J68" si="3">0.8*F7</f>
        <v>81.600000000000009</v>
      </c>
      <c r="K7" s="11">
        <f t="shared" ref="K7:K68" si="4">0.75*F7</f>
        <v>76.5</v>
      </c>
      <c r="L7" s="11">
        <f t="shared" ref="L7:L68" si="5">0.7*F7</f>
        <v>71.399999999999991</v>
      </c>
      <c r="M7" s="11">
        <f t="shared" ref="M7:M68" si="6">0.6*F7</f>
        <v>61.199999999999996</v>
      </c>
      <c r="N7" s="11">
        <f t="shared" ref="N7:N68" si="7">0.55*F7</f>
        <v>56.1</v>
      </c>
      <c r="O7" s="9">
        <f t="shared" ref="O7:O68" si="8">N7*D7</f>
        <v>14440.701000000001</v>
      </c>
      <c r="P7" s="12">
        <f t="shared" ref="P7:P68" si="9">10/100*O7</f>
        <v>1444.0701000000001</v>
      </c>
      <c r="Q7" s="19"/>
    </row>
    <row r="8" spans="1:17" x14ac:dyDescent="0.25">
      <c r="A8" s="1">
        <v>2</v>
      </c>
      <c r="B8" s="7">
        <v>3</v>
      </c>
      <c r="C8" s="8" t="s">
        <v>8</v>
      </c>
      <c r="D8" s="9">
        <v>229</v>
      </c>
      <c r="E8" s="10">
        <v>6.625</v>
      </c>
      <c r="F8" s="11">
        <v>102</v>
      </c>
      <c r="G8" s="11">
        <f t="shared" si="0"/>
        <v>96.899999999999991</v>
      </c>
      <c r="H8" s="11">
        <f t="shared" si="1"/>
        <v>91.8</v>
      </c>
      <c r="I8" s="11">
        <f t="shared" si="2"/>
        <v>86.7</v>
      </c>
      <c r="J8" s="11">
        <f t="shared" si="3"/>
        <v>81.600000000000009</v>
      </c>
      <c r="K8" s="11">
        <f t="shared" si="4"/>
        <v>76.5</v>
      </c>
      <c r="L8" s="11">
        <f t="shared" si="5"/>
        <v>71.399999999999991</v>
      </c>
      <c r="M8" s="11">
        <f t="shared" si="6"/>
        <v>61.199999999999996</v>
      </c>
      <c r="N8" s="11">
        <f t="shared" si="7"/>
        <v>56.1</v>
      </c>
      <c r="O8" s="9">
        <f t="shared" si="8"/>
        <v>12846.9</v>
      </c>
      <c r="P8" s="12">
        <f t="shared" si="9"/>
        <v>1284.69</v>
      </c>
      <c r="Q8" s="19"/>
    </row>
    <row r="9" spans="1:17" x14ac:dyDescent="0.25">
      <c r="A9" s="1">
        <v>2</v>
      </c>
      <c r="B9" s="7">
        <v>4</v>
      </c>
      <c r="C9" s="8" t="s">
        <v>9</v>
      </c>
      <c r="D9" s="9">
        <v>365.62</v>
      </c>
      <c r="E9" s="10">
        <v>6.625</v>
      </c>
      <c r="F9" s="11">
        <v>102</v>
      </c>
      <c r="G9" s="11">
        <f t="shared" si="0"/>
        <v>96.899999999999991</v>
      </c>
      <c r="H9" s="11">
        <f t="shared" si="1"/>
        <v>91.8</v>
      </c>
      <c r="I9" s="11">
        <f t="shared" si="2"/>
        <v>86.7</v>
      </c>
      <c r="J9" s="11">
        <f t="shared" si="3"/>
        <v>81.600000000000009</v>
      </c>
      <c r="K9" s="11">
        <f t="shared" si="4"/>
        <v>76.5</v>
      </c>
      <c r="L9" s="11">
        <f t="shared" si="5"/>
        <v>71.399999999999991</v>
      </c>
      <c r="M9" s="11">
        <f t="shared" si="6"/>
        <v>61.199999999999996</v>
      </c>
      <c r="N9" s="11">
        <f t="shared" si="7"/>
        <v>56.1</v>
      </c>
      <c r="O9" s="9">
        <f t="shared" si="8"/>
        <v>20511.281999999999</v>
      </c>
      <c r="P9" s="12">
        <f t="shared" si="9"/>
        <v>2051.1282000000001</v>
      </c>
      <c r="Q9" s="19"/>
    </row>
    <row r="10" spans="1:17" x14ac:dyDescent="0.25">
      <c r="A10" s="1">
        <v>2</v>
      </c>
      <c r="B10" s="3">
        <v>5</v>
      </c>
      <c r="C10" s="8" t="s">
        <v>10</v>
      </c>
      <c r="D10" s="9">
        <v>192</v>
      </c>
      <c r="E10" s="10">
        <v>6.625</v>
      </c>
      <c r="F10" s="11">
        <v>102</v>
      </c>
      <c r="G10" s="11">
        <f t="shared" si="0"/>
        <v>96.899999999999991</v>
      </c>
      <c r="H10" s="11">
        <f t="shared" si="1"/>
        <v>91.8</v>
      </c>
      <c r="I10" s="11">
        <f t="shared" si="2"/>
        <v>86.7</v>
      </c>
      <c r="J10" s="11">
        <f t="shared" si="3"/>
        <v>81.600000000000009</v>
      </c>
      <c r="K10" s="11">
        <f t="shared" si="4"/>
        <v>76.5</v>
      </c>
      <c r="L10" s="11">
        <f t="shared" si="5"/>
        <v>71.399999999999991</v>
      </c>
      <c r="M10" s="11">
        <f t="shared" si="6"/>
        <v>61.199999999999996</v>
      </c>
      <c r="N10" s="11">
        <f t="shared" si="7"/>
        <v>56.1</v>
      </c>
      <c r="O10" s="9">
        <f t="shared" si="8"/>
        <v>10771.2</v>
      </c>
      <c r="P10" s="12">
        <f t="shared" si="9"/>
        <v>1077.1200000000001</v>
      </c>
      <c r="Q10" s="19"/>
    </row>
    <row r="11" spans="1:17" x14ac:dyDescent="0.25">
      <c r="A11" s="1">
        <v>3</v>
      </c>
      <c r="B11" s="7">
        <v>6</v>
      </c>
      <c r="C11" s="3" t="s">
        <v>11</v>
      </c>
      <c r="D11" s="13">
        <v>437.25</v>
      </c>
      <c r="E11" s="3">
        <v>8</v>
      </c>
      <c r="F11" s="8">
        <v>171</v>
      </c>
      <c r="G11" s="11">
        <f t="shared" si="0"/>
        <v>162.44999999999999</v>
      </c>
      <c r="H11" s="11">
        <f t="shared" si="1"/>
        <v>153.9</v>
      </c>
      <c r="I11" s="11">
        <f t="shared" si="2"/>
        <v>145.35</v>
      </c>
      <c r="J11" s="11">
        <f t="shared" si="3"/>
        <v>136.80000000000001</v>
      </c>
      <c r="K11" s="11">
        <f t="shared" si="4"/>
        <v>128.25</v>
      </c>
      <c r="L11" s="11">
        <f t="shared" si="5"/>
        <v>119.69999999999999</v>
      </c>
      <c r="M11" s="11">
        <f t="shared" si="6"/>
        <v>102.6</v>
      </c>
      <c r="N11" s="11">
        <f t="shared" si="7"/>
        <v>94.050000000000011</v>
      </c>
      <c r="O11" s="9">
        <f t="shared" si="8"/>
        <v>41123.362500000003</v>
      </c>
      <c r="P11" s="12">
        <f t="shared" si="9"/>
        <v>4112.3362500000003</v>
      </c>
      <c r="Q11" s="19"/>
    </row>
    <row r="12" spans="1:17" x14ac:dyDescent="0.25">
      <c r="A12" s="1">
        <v>3</v>
      </c>
      <c r="B12" s="7">
        <v>7</v>
      </c>
      <c r="C12" s="3" t="s">
        <v>12</v>
      </c>
      <c r="D12" s="13">
        <v>306.29000000000002</v>
      </c>
      <c r="E12" s="14">
        <v>8.625</v>
      </c>
      <c r="F12" s="8">
        <v>171</v>
      </c>
      <c r="G12" s="11">
        <f t="shared" si="0"/>
        <v>162.44999999999999</v>
      </c>
      <c r="H12" s="11">
        <f t="shared" si="1"/>
        <v>153.9</v>
      </c>
      <c r="I12" s="11">
        <f t="shared" si="2"/>
        <v>145.35</v>
      </c>
      <c r="J12" s="11">
        <f t="shared" si="3"/>
        <v>136.80000000000001</v>
      </c>
      <c r="K12" s="11">
        <f t="shared" si="4"/>
        <v>128.25</v>
      </c>
      <c r="L12" s="11">
        <f t="shared" si="5"/>
        <v>119.69999999999999</v>
      </c>
      <c r="M12" s="11">
        <f t="shared" si="6"/>
        <v>102.6</v>
      </c>
      <c r="N12" s="11">
        <f t="shared" si="7"/>
        <v>94.050000000000011</v>
      </c>
      <c r="O12" s="9">
        <f t="shared" si="8"/>
        <v>28806.574500000006</v>
      </c>
      <c r="P12" s="12">
        <f t="shared" si="9"/>
        <v>2880.6574500000006</v>
      </c>
      <c r="Q12" s="19"/>
    </row>
    <row r="13" spans="1:17" x14ac:dyDescent="0.25">
      <c r="A13" s="1">
        <v>3</v>
      </c>
      <c r="B13" s="3">
        <v>8</v>
      </c>
      <c r="C13" s="3" t="s">
        <v>13</v>
      </c>
      <c r="D13" s="13">
        <v>19.940000000000001</v>
      </c>
      <c r="E13" s="14">
        <v>10.75</v>
      </c>
      <c r="F13" s="8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136.79999999999998</v>
      </c>
      <c r="N13" s="11">
        <f t="shared" si="7"/>
        <v>125.4</v>
      </c>
      <c r="O13" s="9">
        <f t="shared" si="8"/>
        <v>2500.4760000000001</v>
      </c>
      <c r="P13" s="12">
        <f t="shared" si="9"/>
        <v>250.04760000000002</v>
      </c>
      <c r="Q13" s="19"/>
    </row>
    <row r="14" spans="1:17" x14ac:dyDescent="0.25">
      <c r="A14" s="1">
        <v>2</v>
      </c>
      <c r="B14" s="7">
        <v>9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136.79999999999998</v>
      </c>
      <c r="N14" s="11">
        <f t="shared" si="7"/>
        <v>125.4</v>
      </c>
      <c r="O14" s="9">
        <f t="shared" si="8"/>
        <v>62700</v>
      </c>
      <c r="P14" s="12">
        <f t="shared" si="9"/>
        <v>6270</v>
      </c>
      <c r="Q14" s="19"/>
    </row>
    <row r="15" spans="1:17" x14ac:dyDescent="0.25">
      <c r="A15" s="1">
        <v>2</v>
      </c>
      <c r="B15" s="7">
        <v>10</v>
      </c>
      <c r="C15" s="8" t="s">
        <v>14</v>
      </c>
      <c r="D15" s="9">
        <v>500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136.79999999999998</v>
      </c>
      <c r="N15" s="11">
        <f t="shared" si="7"/>
        <v>125.4</v>
      </c>
      <c r="O15" s="9">
        <f t="shared" si="8"/>
        <v>62700</v>
      </c>
      <c r="P15" s="12">
        <f t="shared" si="9"/>
        <v>6270</v>
      </c>
      <c r="Q15" s="19"/>
    </row>
    <row r="16" spans="1:17" x14ac:dyDescent="0.25">
      <c r="A16" s="1">
        <v>2</v>
      </c>
      <c r="B16" s="3">
        <v>11</v>
      </c>
      <c r="C16" s="8" t="s">
        <v>14</v>
      </c>
      <c r="D16" s="9">
        <v>500</v>
      </c>
      <c r="E16" s="10">
        <v>10.75</v>
      </c>
      <c r="F16" s="11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136.79999999999998</v>
      </c>
      <c r="N16" s="11">
        <f t="shared" si="7"/>
        <v>125.4</v>
      </c>
      <c r="O16" s="9">
        <f t="shared" si="8"/>
        <v>62700</v>
      </c>
      <c r="P16" s="12">
        <f t="shared" si="9"/>
        <v>6270</v>
      </c>
      <c r="Q16" s="19"/>
    </row>
    <row r="17" spans="1:17" x14ac:dyDescent="0.25">
      <c r="A17" s="1">
        <v>2</v>
      </c>
      <c r="B17" s="7">
        <v>12</v>
      </c>
      <c r="C17" s="8" t="s">
        <v>14</v>
      </c>
      <c r="D17" s="9">
        <v>500</v>
      </c>
      <c r="E17" s="10">
        <v>10.75</v>
      </c>
      <c r="F17" s="11">
        <v>228</v>
      </c>
      <c r="G17" s="11">
        <f t="shared" si="0"/>
        <v>216.6</v>
      </c>
      <c r="H17" s="11">
        <f t="shared" si="1"/>
        <v>205.20000000000002</v>
      </c>
      <c r="I17" s="11">
        <f t="shared" si="2"/>
        <v>193.79999999999998</v>
      </c>
      <c r="J17" s="11">
        <f t="shared" si="3"/>
        <v>182.4</v>
      </c>
      <c r="K17" s="11">
        <f t="shared" si="4"/>
        <v>171</v>
      </c>
      <c r="L17" s="11">
        <f t="shared" si="5"/>
        <v>159.6</v>
      </c>
      <c r="M17" s="11">
        <f t="shared" si="6"/>
        <v>136.79999999999998</v>
      </c>
      <c r="N17" s="11">
        <f t="shared" si="7"/>
        <v>125.4</v>
      </c>
      <c r="O17" s="9">
        <f t="shared" si="8"/>
        <v>62700</v>
      </c>
      <c r="P17" s="12">
        <f t="shared" si="9"/>
        <v>6270</v>
      </c>
      <c r="Q17" s="19"/>
    </row>
    <row r="18" spans="1:17" x14ac:dyDescent="0.25">
      <c r="A18" s="1">
        <v>2</v>
      </c>
      <c r="B18" s="7">
        <v>13</v>
      </c>
      <c r="C18" s="8" t="s">
        <v>14</v>
      </c>
      <c r="D18" s="9">
        <v>500</v>
      </c>
      <c r="E18" s="10">
        <v>10.75</v>
      </c>
      <c r="F18" s="11">
        <v>228</v>
      </c>
      <c r="G18" s="11">
        <f t="shared" si="0"/>
        <v>216.6</v>
      </c>
      <c r="H18" s="11">
        <f t="shared" si="1"/>
        <v>205.20000000000002</v>
      </c>
      <c r="I18" s="11">
        <f t="shared" si="2"/>
        <v>193.79999999999998</v>
      </c>
      <c r="J18" s="11">
        <f t="shared" si="3"/>
        <v>182.4</v>
      </c>
      <c r="K18" s="11">
        <f t="shared" si="4"/>
        <v>171</v>
      </c>
      <c r="L18" s="11">
        <f t="shared" si="5"/>
        <v>159.6</v>
      </c>
      <c r="M18" s="11">
        <f t="shared" si="6"/>
        <v>136.79999999999998</v>
      </c>
      <c r="N18" s="11">
        <f t="shared" si="7"/>
        <v>125.4</v>
      </c>
      <c r="O18" s="9">
        <f t="shared" si="8"/>
        <v>62700</v>
      </c>
      <c r="P18" s="12">
        <f t="shared" si="9"/>
        <v>6270</v>
      </c>
      <c r="Q18" s="19"/>
    </row>
    <row r="19" spans="1:17" x14ac:dyDescent="0.25">
      <c r="A19" s="1">
        <v>2</v>
      </c>
      <c r="B19" s="3">
        <v>14</v>
      </c>
      <c r="C19" s="8" t="s">
        <v>14</v>
      </c>
      <c r="D19" s="9">
        <v>754.24</v>
      </c>
      <c r="E19" s="10">
        <v>10.75</v>
      </c>
      <c r="F19" s="11">
        <v>228</v>
      </c>
      <c r="G19" s="11">
        <f t="shared" si="0"/>
        <v>216.6</v>
      </c>
      <c r="H19" s="11">
        <f t="shared" si="1"/>
        <v>205.20000000000002</v>
      </c>
      <c r="I19" s="11">
        <f t="shared" si="2"/>
        <v>193.79999999999998</v>
      </c>
      <c r="J19" s="11">
        <f t="shared" si="3"/>
        <v>182.4</v>
      </c>
      <c r="K19" s="11">
        <f t="shared" si="4"/>
        <v>171</v>
      </c>
      <c r="L19" s="11">
        <f t="shared" si="5"/>
        <v>159.6</v>
      </c>
      <c r="M19" s="11">
        <f t="shared" si="6"/>
        <v>136.79999999999998</v>
      </c>
      <c r="N19" s="11">
        <f t="shared" si="7"/>
        <v>125.4</v>
      </c>
      <c r="O19" s="9">
        <f t="shared" si="8"/>
        <v>94581.696000000011</v>
      </c>
      <c r="P19" s="12">
        <f t="shared" si="9"/>
        <v>9458.1696000000011</v>
      </c>
      <c r="Q19" s="19"/>
    </row>
    <row r="20" spans="1:17" x14ac:dyDescent="0.25">
      <c r="A20" s="1">
        <v>3</v>
      </c>
      <c r="B20" s="7">
        <v>15</v>
      </c>
      <c r="C20" s="3" t="s">
        <v>15</v>
      </c>
      <c r="D20" s="13">
        <v>79</v>
      </c>
      <c r="E20" s="14">
        <v>10.75</v>
      </c>
      <c r="F20" s="8">
        <v>228</v>
      </c>
      <c r="G20" s="11">
        <f t="shared" si="0"/>
        <v>216.6</v>
      </c>
      <c r="H20" s="11">
        <f t="shared" si="1"/>
        <v>205.20000000000002</v>
      </c>
      <c r="I20" s="11">
        <f t="shared" si="2"/>
        <v>193.79999999999998</v>
      </c>
      <c r="J20" s="11">
        <f t="shared" si="3"/>
        <v>182.4</v>
      </c>
      <c r="K20" s="11">
        <f t="shared" si="4"/>
        <v>171</v>
      </c>
      <c r="L20" s="11">
        <f t="shared" si="5"/>
        <v>159.6</v>
      </c>
      <c r="M20" s="11">
        <f t="shared" si="6"/>
        <v>136.79999999999998</v>
      </c>
      <c r="N20" s="11">
        <f t="shared" si="7"/>
        <v>125.4</v>
      </c>
      <c r="O20" s="9">
        <f t="shared" si="8"/>
        <v>9906.6</v>
      </c>
      <c r="P20" s="12">
        <f t="shared" si="9"/>
        <v>990.66000000000008</v>
      </c>
      <c r="Q20" s="19"/>
    </row>
    <row r="21" spans="1:17" x14ac:dyDescent="0.25">
      <c r="A21" s="1">
        <v>2</v>
      </c>
      <c r="B21" s="7">
        <v>16</v>
      </c>
      <c r="C21" s="8" t="s">
        <v>16</v>
      </c>
      <c r="D21" s="11">
        <v>94.75</v>
      </c>
      <c r="E21" s="15">
        <v>12.75</v>
      </c>
      <c r="F21" s="11">
        <v>263</v>
      </c>
      <c r="G21" s="11">
        <f t="shared" si="0"/>
        <v>249.85</v>
      </c>
      <c r="H21" s="11">
        <f t="shared" si="1"/>
        <v>236.70000000000002</v>
      </c>
      <c r="I21" s="11">
        <f t="shared" si="2"/>
        <v>223.54999999999998</v>
      </c>
      <c r="J21" s="11">
        <f t="shared" si="3"/>
        <v>210.4</v>
      </c>
      <c r="K21" s="11">
        <f t="shared" si="4"/>
        <v>197.25</v>
      </c>
      <c r="L21" s="11">
        <f t="shared" si="5"/>
        <v>184.1</v>
      </c>
      <c r="M21" s="11">
        <f t="shared" si="6"/>
        <v>157.79999999999998</v>
      </c>
      <c r="N21" s="11">
        <f t="shared" si="7"/>
        <v>144.65</v>
      </c>
      <c r="O21" s="9">
        <f t="shared" si="8"/>
        <v>13705.5875</v>
      </c>
      <c r="P21" s="12">
        <f t="shared" si="9"/>
        <v>1370.5587500000001</v>
      </c>
      <c r="Q21" s="19"/>
    </row>
    <row r="22" spans="1:17" x14ac:dyDescent="0.25">
      <c r="A22" s="1">
        <v>2</v>
      </c>
      <c r="B22" s="3">
        <v>17</v>
      </c>
      <c r="C22" s="8" t="s">
        <v>17</v>
      </c>
      <c r="D22" s="11">
        <v>150</v>
      </c>
      <c r="E22" s="15">
        <v>12.75</v>
      </c>
      <c r="F22" s="11">
        <v>263</v>
      </c>
      <c r="G22" s="11">
        <f t="shared" si="0"/>
        <v>249.85</v>
      </c>
      <c r="H22" s="11">
        <f t="shared" si="1"/>
        <v>236.70000000000002</v>
      </c>
      <c r="I22" s="11">
        <f t="shared" si="2"/>
        <v>223.54999999999998</v>
      </c>
      <c r="J22" s="11">
        <f t="shared" si="3"/>
        <v>210.4</v>
      </c>
      <c r="K22" s="11">
        <f t="shared" si="4"/>
        <v>197.25</v>
      </c>
      <c r="L22" s="11">
        <f t="shared" si="5"/>
        <v>184.1</v>
      </c>
      <c r="M22" s="11">
        <f t="shared" si="6"/>
        <v>157.79999999999998</v>
      </c>
      <c r="N22" s="11">
        <f t="shared" si="7"/>
        <v>144.65</v>
      </c>
      <c r="O22" s="9">
        <f t="shared" si="8"/>
        <v>21697.5</v>
      </c>
      <c r="P22" s="12">
        <f t="shared" si="9"/>
        <v>2169.75</v>
      </c>
      <c r="Q22" s="19"/>
    </row>
    <row r="23" spans="1:17" x14ac:dyDescent="0.25">
      <c r="A23" s="1">
        <v>3</v>
      </c>
      <c r="B23" s="7">
        <v>18</v>
      </c>
      <c r="C23" s="3" t="s">
        <v>18</v>
      </c>
      <c r="D23" s="13">
        <v>146.28</v>
      </c>
      <c r="E23" s="14">
        <v>12.75</v>
      </c>
      <c r="F23" s="8">
        <v>263</v>
      </c>
      <c r="G23" s="11">
        <f t="shared" si="0"/>
        <v>249.85</v>
      </c>
      <c r="H23" s="11">
        <f t="shared" si="1"/>
        <v>236.70000000000002</v>
      </c>
      <c r="I23" s="11">
        <f t="shared" si="2"/>
        <v>223.54999999999998</v>
      </c>
      <c r="J23" s="11">
        <f t="shared" si="3"/>
        <v>210.4</v>
      </c>
      <c r="K23" s="11">
        <f t="shared" si="4"/>
        <v>197.25</v>
      </c>
      <c r="L23" s="11">
        <f t="shared" si="5"/>
        <v>184.1</v>
      </c>
      <c r="M23" s="11">
        <f t="shared" si="6"/>
        <v>157.79999999999998</v>
      </c>
      <c r="N23" s="11">
        <f t="shared" si="7"/>
        <v>144.65</v>
      </c>
      <c r="O23" s="9">
        <f t="shared" si="8"/>
        <v>21159.402000000002</v>
      </c>
      <c r="P23" s="12">
        <f t="shared" si="9"/>
        <v>2115.9402000000005</v>
      </c>
      <c r="Q23" s="19"/>
    </row>
    <row r="24" spans="1:17" x14ac:dyDescent="0.25">
      <c r="A24" s="1">
        <v>2</v>
      </c>
      <c r="B24" s="7">
        <v>19</v>
      </c>
      <c r="C24" s="8" t="s">
        <v>19</v>
      </c>
      <c r="D24" s="11">
        <v>150</v>
      </c>
      <c r="E24" s="16">
        <v>14</v>
      </c>
      <c r="F24" s="11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164.4</v>
      </c>
      <c r="N24" s="11">
        <f t="shared" si="7"/>
        <v>150.70000000000002</v>
      </c>
      <c r="O24" s="9">
        <f t="shared" si="8"/>
        <v>22605.000000000004</v>
      </c>
      <c r="P24" s="12">
        <f t="shared" si="9"/>
        <v>2260.5000000000005</v>
      </c>
      <c r="Q24" s="19"/>
    </row>
    <row r="25" spans="1:17" x14ac:dyDescent="0.25">
      <c r="A25" s="1">
        <v>2</v>
      </c>
      <c r="B25" s="3">
        <v>20</v>
      </c>
      <c r="C25" s="8" t="s">
        <v>19</v>
      </c>
      <c r="D25" s="11">
        <v>150</v>
      </c>
      <c r="E25" s="16">
        <v>14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164.4</v>
      </c>
      <c r="N25" s="11">
        <f t="shared" si="7"/>
        <v>150.70000000000002</v>
      </c>
      <c r="O25" s="9">
        <f t="shared" si="8"/>
        <v>22605.000000000004</v>
      </c>
      <c r="P25" s="12">
        <f t="shared" si="9"/>
        <v>2260.5000000000005</v>
      </c>
      <c r="Q25" s="19"/>
    </row>
    <row r="26" spans="1:17" x14ac:dyDescent="0.25">
      <c r="A26" s="1">
        <v>2</v>
      </c>
      <c r="B26" s="7">
        <v>21</v>
      </c>
      <c r="C26" s="8" t="s">
        <v>19</v>
      </c>
      <c r="D26" s="11">
        <v>150</v>
      </c>
      <c r="E26" s="16">
        <v>14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164.4</v>
      </c>
      <c r="N26" s="11">
        <f t="shared" si="7"/>
        <v>150.70000000000002</v>
      </c>
      <c r="O26" s="9">
        <f t="shared" si="8"/>
        <v>22605.000000000004</v>
      </c>
      <c r="P26" s="12">
        <f t="shared" si="9"/>
        <v>2260.5000000000005</v>
      </c>
      <c r="Q26" s="19"/>
    </row>
    <row r="27" spans="1:17" x14ac:dyDescent="0.25">
      <c r="A27" s="1">
        <v>2</v>
      </c>
      <c r="B27" s="7">
        <v>22</v>
      </c>
      <c r="C27" s="8" t="s">
        <v>19</v>
      </c>
      <c r="D27" s="11">
        <v>31.19</v>
      </c>
      <c r="E27" s="16">
        <v>14</v>
      </c>
      <c r="F27" s="11">
        <v>274</v>
      </c>
      <c r="G27" s="11">
        <f t="shared" si="0"/>
        <v>260.3</v>
      </c>
      <c r="H27" s="11">
        <f t="shared" si="1"/>
        <v>246.6</v>
      </c>
      <c r="I27" s="11">
        <f t="shared" si="2"/>
        <v>232.9</v>
      </c>
      <c r="J27" s="11">
        <f t="shared" si="3"/>
        <v>219.20000000000002</v>
      </c>
      <c r="K27" s="11">
        <f t="shared" si="4"/>
        <v>205.5</v>
      </c>
      <c r="L27" s="11">
        <f t="shared" si="5"/>
        <v>191.79999999999998</v>
      </c>
      <c r="M27" s="11">
        <f t="shared" si="6"/>
        <v>164.4</v>
      </c>
      <c r="N27" s="11">
        <f t="shared" si="7"/>
        <v>150.70000000000002</v>
      </c>
      <c r="O27" s="9">
        <f t="shared" si="8"/>
        <v>4700.3330000000005</v>
      </c>
      <c r="P27" s="12">
        <f t="shared" si="9"/>
        <v>470.03330000000005</v>
      </c>
      <c r="Q27" s="19"/>
    </row>
    <row r="28" spans="1:17" x14ac:dyDescent="0.25">
      <c r="A28" s="1">
        <v>3</v>
      </c>
      <c r="B28" s="3">
        <v>23</v>
      </c>
      <c r="C28" s="3" t="s">
        <v>20</v>
      </c>
      <c r="D28" s="13">
        <v>149.01</v>
      </c>
      <c r="E28" s="14">
        <v>14.75</v>
      </c>
      <c r="F28" s="8">
        <v>274</v>
      </c>
      <c r="G28" s="11">
        <f t="shared" si="0"/>
        <v>260.3</v>
      </c>
      <c r="H28" s="11">
        <f t="shared" si="1"/>
        <v>246.6</v>
      </c>
      <c r="I28" s="11">
        <f t="shared" si="2"/>
        <v>232.9</v>
      </c>
      <c r="J28" s="11">
        <f t="shared" si="3"/>
        <v>219.20000000000002</v>
      </c>
      <c r="K28" s="11">
        <f t="shared" si="4"/>
        <v>205.5</v>
      </c>
      <c r="L28" s="11">
        <f t="shared" si="5"/>
        <v>191.79999999999998</v>
      </c>
      <c r="M28" s="11">
        <f t="shared" si="6"/>
        <v>164.4</v>
      </c>
      <c r="N28" s="11">
        <f t="shared" si="7"/>
        <v>150.70000000000002</v>
      </c>
      <c r="O28" s="9">
        <f t="shared" si="8"/>
        <v>22455.807000000001</v>
      </c>
      <c r="P28" s="12">
        <f t="shared" si="9"/>
        <v>2245.5807</v>
      </c>
      <c r="Q28" s="19"/>
    </row>
    <row r="29" spans="1:17" x14ac:dyDescent="0.25">
      <c r="A29" s="1">
        <v>2</v>
      </c>
      <c r="B29" s="7">
        <v>24</v>
      </c>
      <c r="C29" s="8" t="s">
        <v>21</v>
      </c>
      <c r="D29" s="11">
        <v>150</v>
      </c>
      <c r="E29" s="15">
        <v>14.75</v>
      </c>
      <c r="F29" s="11">
        <v>274</v>
      </c>
      <c r="G29" s="11">
        <f t="shared" si="0"/>
        <v>260.3</v>
      </c>
      <c r="H29" s="11">
        <f t="shared" si="1"/>
        <v>246.6</v>
      </c>
      <c r="I29" s="11">
        <f t="shared" si="2"/>
        <v>232.9</v>
      </c>
      <c r="J29" s="11">
        <f t="shared" si="3"/>
        <v>219.20000000000002</v>
      </c>
      <c r="K29" s="11">
        <f t="shared" si="4"/>
        <v>205.5</v>
      </c>
      <c r="L29" s="11">
        <f t="shared" si="5"/>
        <v>191.79999999999998</v>
      </c>
      <c r="M29" s="11">
        <f t="shared" si="6"/>
        <v>164.4</v>
      </c>
      <c r="N29" s="11">
        <f t="shared" si="7"/>
        <v>150.70000000000002</v>
      </c>
      <c r="O29" s="9">
        <f t="shared" si="8"/>
        <v>22605.000000000004</v>
      </c>
      <c r="P29" s="12">
        <f t="shared" si="9"/>
        <v>2260.5000000000005</v>
      </c>
      <c r="Q29" s="19"/>
    </row>
    <row r="30" spans="1:17" x14ac:dyDescent="0.25">
      <c r="A30" s="1">
        <v>2</v>
      </c>
      <c r="B30" s="7">
        <v>25</v>
      </c>
      <c r="C30" s="8" t="s">
        <v>21</v>
      </c>
      <c r="D30" s="11">
        <v>49.3</v>
      </c>
      <c r="E30" s="15">
        <v>14.75</v>
      </c>
      <c r="F30" s="11">
        <v>274</v>
      </c>
      <c r="G30" s="11">
        <f t="shared" si="0"/>
        <v>260.3</v>
      </c>
      <c r="H30" s="11">
        <f t="shared" si="1"/>
        <v>246.6</v>
      </c>
      <c r="I30" s="11">
        <f t="shared" si="2"/>
        <v>232.9</v>
      </c>
      <c r="J30" s="11">
        <f t="shared" si="3"/>
        <v>219.20000000000002</v>
      </c>
      <c r="K30" s="11">
        <f t="shared" si="4"/>
        <v>205.5</v>
      </c>
      <c r="L30" s="11">
        <f t="shared" si="5"/>
        <v>191.79999999999998</v>
      </c>
      <c r="M30" s="11">
        <f t="shared" si="6"/>
        <v>164.4</v>
      </c>
      <c r="N30" s="11">
        <f t="shared" si="7"/>
        <v>150.70000000000002</v>
      </c>
      <c r="O30" s="9">
        <f t="shared" si="8"/>
        <v>7429.51</v>
      </c>
      <c r="P30" s="12">
        <f t="shared" si="9"/>
        <v>742.95100000000002</v>
      </c>
      <c r="Q30" s="19"/>
    </row>
    <row r="31" spans="1:17" ht="27.6" x14ac:dyDescent="0.25">
      <c r="A31" s="1">
        <v>2</v>
      </c>
      <c r="B31" s="3">
        <v>26</v>
      </c>
      <c r="C31" s="5" t="s">
        <v>22</v>
      </c>
      <c r="D31" s="11">
        <v>22.69</v>
      </c>
      <c r="E31" s="16">
        <v>20</v>
      </c>
      <c r="F31" s="11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219</v>
      </c>
      <c r="N31" s="11">
        <f t="shared" si="7"/>
        <v>200.75000000000003</v>
      </c>
      <c r="O31" s="9">
        <f t="shared" si="8"/>
        <v>4555.0175000000008</v>
      </c>
      <c r="P31" s="12">
        <f t="shared" si="9"/>
        <v>455.50175000000013</v>
      </c>
      <c r="Q31" s="19"/>
    </row>
    <row r="32" spans="1:17" x14ac:dyDescent="0.25">
      <c r="A32" s="1">
        <v>3</v>
      </c>
      <c r="B32" s="7">
        <v>27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219</v>
      </c>
      <c r="N32" s="11">
        <f t="shared" si="7"/>
        <v>200.75000000000003</v>
      </c>
      <c r="O32" s="9">
        <f t="shared" si="8"/>
        <v>100375.00000000001</v>
      </c>
      <c r="P32" s="12">
        <f t="shared" si="9"/>
        <v>10037.500000000002</v>
      </c>
      <c r="Q32" s="19"/>
    </row>
    <row r="33" spans="1:17" x14ac:dyDescent="0.25">
      <c r="A33" s="1">
        <v>3</v>
      </c>
      <c r="B33" s="7">
        <v>28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219</v>
      </c>
      <c r="N33" s="11">
        <f t="shared" si="7"/>
        <v>200.75000000000003</v>
      </c>
      <c r="O33" s="9">
        <f t="shared" si="8"/>
        <v>100375.00000000001</v>
      </c>
      <c r="P33" s="12">
        <f t="shared" si="9"/>
        <v>10037.500000000002</v>
      </c>
      <c r="Q33" s="19"/>
    </row>
    <row r="34" spans="1:17" x14ac:dyDescent="0.25">
      <c r="A34" s="1">
        <v>3</v>
      </c>
      <c r="B34" s="3">
        <v>29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219</v>
      </c>
      <c r="N34" s="11">
        <f t="shared" si="7"/>
        <v>200.75000000000003</v>
      </c>
      <c r="O34" s="9">
        <f t="shared" si="8"/>
        <v>100375.00000000001</v>
      </c>
      <c r="P34" s="12">
        <f t="shared" si="9"/>
        <v>10037.500000000002</v>
      </c>
      <c r="Q34" s="19"/>
    </row>
    <row r="35" spans="1:17" x14ac:dyDescent="0.25">
      <c r="A35" s="1">
        <v>3</v>
      </c>
      <c r="B35" s="7">
        <v>30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219</v>
      </c>
      <c r="N35" s="11">
        <f t="shared" si="7"/>
        <v>200.75000000000003</v>
      </c>
      <c r="O35" s="9">
        <f t="shared" si="8"/>
        <v>100375.00000000001</v>
      </c>
      <c r="P35" s="12">
        <f t="shared" si="9"/>
        <v>10037.500000000002</v>
      </c>
      <c r="Q35" s="19"/>
    </row>
    <row r="36" spans="1:17" x14ac:dyDescent="0.25">
      <c r="A36" s="1">
        <v>3</v>
      </c>
      <c r="B36" s="7">
        <v>31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219</v>
      </c>
      <c r="N36" s="11">
        <f t="shared" si="7"/>
        <v>200.75000000000003</v>
      </c>
      <c r="O36" s="9">
        <f t="shared" si="8"/>
        <v>100375.00000000001</v>
      </c>
      <c r="P36" s="12">
        <f t="shared" si="9"/>
        <v>10037.500000000002</v>
      </c>
      <c r="Q36" s="19"/>
    </row>
    <row r="37" spans="1:17" x14ac:dyDescent="0.25">
      <c r="A37" s="1">
        <v>3</v>
      </c>
      <c r="B37" s="3">
        <v>32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219</v>
      </c>
      <c r="N37" s="11">
        <f t="shared" si="7"/>
        <v>200.75000000000003</v>
      </c>
      <c r="O37" s="9">
        <f t="shared" si="8"/>
        <v>100375.00000000001</v>
      </c>
      <c r="P37" s="12">
        <f t="shared" si="9"/>
        <v>10037.500000000002</v>
      </c>
      <c r="Q37" s="19"/>
    </row>
    <row r="38" spans="1:17" x14ac:dyDescent="0.25">
      <c r="A38" s="1">
        <v>3</v>
      </c>
      <c r="B38" s="7">
        <v>33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219</v>
      </c>
      <c r="N38" s="11">
        <f t="shared" si="7"/>
        <v>200.75000000000003</v>
      </c>
      <c r="O38" s="9">
        <f t="shared" si="8"/>
        <v>100375.00000000001</v>
      </c>
      <c r="P38" s="12">
        <f t="shared" si="9"/>
        <v>10037.500000000002</v>
      </c>
      <c r="Q38" s="19"/>
    </row>
    <row r="39" spans="1:17" x14ac:dyDescent="0.25">
      <c r="A39" s="1">
        <v>3</v>
      </c>
      <c r="B39" s="7">
        <v>34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219</v>
      </c>
      <c r="N39" s="11">
        <f t="shared" si="7"/>
        <v>200.75000000000003</v>
      </c>
      <c r="O39" s="9">
        <f t="shared" si="8"/>
        <v>100375.00000000001</v>
      </c>
      <c r="P39" s="12">
        <f t="shared" si="9"/>
        <v>10037.500000000002</v>
      </c>
      <c r="Q39" s="19"/>
    </row>
    <row r="40" spans="1:17" x14ac:dyDescent="0.25">
      <c r="A40" s="1">
        <v>3</v>
      </c>
      <c r="B40" s="3">
        <v>35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219</v>
      </c>
      <c r="N40" s="11">
        <f t="shared" si="7"/>
        <v>200.75000000000003</v>
      </c>
      <c r="O40" s="9">
        <f t="shared" si="8"/>
        <v>100375.00000000001</v>
      </c>
      <c r="P40" s="12">
        <f t="shared" si="9"/>
        <v>10037.500000000002</v>
      </c>
      <c r="Q40" s="19"/>
    </row>
    <row r="41" spans="1:17" x14ac:dyDescent="0.25">
      <c r="A41" s="1">
        <v>3</v>
      </c>
      <c r="B41" s="7">
        <v>36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219</v>
      </c>
      <c r="N41" s="11">
        <f t="shared" si="7"/>
        <v>200.75000000000003</v>
      </c>
      <c r="O41" s="9">
        <f t="shared" si="8"/>
        <v>100375.00000000001</v>
      </c>
      <c r="P41" s="12">
        <f t="shared" si="9"/>
        <v>10037.500000000002</v>
      </c>
      <c r="Q41" s="19"/>
    </row>
    <row r="42" spans="1:17" x14ac:dyDescent="0.25">
      <c r="A42" s="1">
        <v>3</v>
      </c>
      <c r="B42" s="7">
        <v>37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219</v>
      </c>
      <c r="N42" s="11">
        <f t="shared" si="7"/>
        <v>200.75000000000003</v>
      </c>
      <c r="O42" s="9">
        <f t="shared" si="8"/>
        <v>100375.00000000001</v>
      </c>
      <c r="P42" s="12">
        <f t="shared" si="9"/>
        <v>10037.500000000002</v>
      </c>
      <c r="Q42" s="19"/>
    </row>
    <row r="43" spans="1:17" x14ac:dyDescent="0.25">
      <c r="A43" s="1">
        <v>3</v>
      </c>
      <c r="B43" s="3">
        <v>38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219</v>
      </c>
      <c r="N43" s="11">
        <f t="shared" si="7"/>
        <v>200.75000000000003</v>
      </c>
      <c r="O43" s="9">
        <f t="shared" si="8"/>
        <v>100375.00000000001</v>
      </c>
      <c r="P43" s="12">
        <f t="shared" si="9"/>
        <v>10037.500000000002</v>
      </c>
      <c r="Q43" s="19"/>
    </row>
    <row r="44" spans="1:17" x14ac:dyDescent="0.25">
      <c r="A44" s="1">
        <v>3</v>
      </c>
      <c r="B44" s="7">
        <v>39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219</v>
      </c>
      <c r="N44" s="11">
        <f t="shared" si="7"/>
        <v>200.75000000000003</v>
      </c>
      <c r="O44" s="9">
        <f t="shared" si="8"/>
        <v>100375.00000000001</v>
      </c>
      <c r="P44" s="12">
        <f t="shared" si="9"/>
        <v>10037.500000000002</v>
      </c>
      <c r="Q44" s="19"/>
    </row>
    <row r="45" spans="1:17" x14ac:dyDescent="0.25">
      <c r="A45" s="1">
        <v>3</v>
      </c>
      <c r="B45" s="7">
        <v>40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219</v>
      </c>
      <c r="N45" s="11">
        <f t="shared" si="7"/>
        <v>200.75000000000003</v>
      </c>
      <c r="O45" s="9">
        <f t="shared" si="8"/>
        <v>100375.00000000001</v>
      </c>
      <c r="P45" s="12">
        <f t="shared" si="9"/>
        <v>10037.500000000002</v>
      </c>
      <c r="Q45" s="19"/>
    </row>
    <row r="46" spans="1:17" x14ac:dyDescent="0.25">
      <c r="A46" s="1">
        <v>3</v>
      </c>
      <c r="B46" s="3">
        <v>41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219</v>
      </c>
      <c r="N46" s="11">
        <f t="shared" si="7"/>
        <v>200.75000000000003</v>
      </c>
      <c r="O46" s="9">
        <f t="shared" si="8"/>
        <v>100375.00000000001</v>
      </c>
      <c r="P46" s="12">
        <f t="shared" si="9"/>
        <v>10037.500000000002</v>
      </c>
      <c r="Q46" s="19"/>
    </row>
    <row r="47" spans="1:17" x14ac:dyDescent="0.25">
      <c r="A47" s="1">
        <v>3</v>
      </c>
      <c r="B47" s="7">
        <v>42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219</v>
      </c>
      <c r="N47" s="11">
        <f t="shared" si="7"/>
        <v>200.75000000000003</v>
      </c>
      <c r="O47" s="9">
        <f t="shared" si="8"/>
        <v>100375.00000000001</v>
      </c>
      <c r="P47" s="12">
        <f t="shared" si="9"/>
        <v>10037.500000000002</v>
      </c>
      <c r="Q47" s="19"/>
    </row>
    <row r="48" spans="1:17" x14ac:dyDescent="0.25">
      <c r="A48" s="1">
        <v>3</v>
      </c>
      <c r="B48" s="7">
        <v>43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219</v>
      </c>
      <c r="N48" s="11">
        <f t="shared" si="7"/>
        <v>200.75000000000003</v>
      </c>
      <c r="O48" s="9">
        <f t="shared" si="8"/>
        <v>100375.00000000001</v>
      </c>
      <c r="P48" s="12">
        <f t="shared" si="9"/>
        <v>10037.500000000002</v>
      </c>
      <c r="Q48" s="19"/>
    </row>
    <row r="49" spans="1:17" x14ac:dyDescent="0.25">
      <c r="A49" s="1">
        <v>3</v>
      </c>
      <c r="B49" s="3">
        <v>44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219</v>
      </c>
      <c r="N49" s="11">
        <f t="shared" si="7"/>
        <v>200.75000000000003</v>
      </c>
      <c r="O49" s="9">
        <f t="shared" si="8"/>
        <v>100375.00000000001</v>
      </c>
      <c r="P49" s="12">
        <f t="shared" si="9"/>
        <v>10037.500000000002</v>
      </c>
      <c r="Q49" s="19"/>
    </row>
    <row r="50" spans="1:17" x14ac:dyDescent="0.25">
      <c r="A50" s="1">
        <v>3</v>
      </c>
      <c r="B50" s="7">
        <v>45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219</v>
      </c>
      <c r="N50" s="11">
        <f t="shared" si="7"/>
        <v>200.75000000000003</v>
      </c>
      <c r="O50" s="9">
        <f t="shared" si="8"/>
        <v>100375.00000000001</v>
      </c>
      <c r="P50" s="12">
        <f t="shared" si="9"/>
        <v>10037.500000000002</v>
      </c>
      <c r="Q50" s="19"/>
    </row>
    <row r="51" spans="1:17" x14ac:dyDescent="0.25">
      <c r="A51" s="1">
        <v>3</v>
      </c>
      <c r="B51" s="7">
        <v>46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219</v>
      </c>
      <c r="N51" s="11">
        <f t="shared" si="7"/>
        <v>200.75000000000003</v>
      </c>
      <c r="O51" s="9">
        <f t="shared" si="8"/>
        <v>100375.00000000001</v>
      </c>
      <c r="P51" s="12">
        <f t="shared" si="9"/>
        <v>10037.500000000002</v>
      </c>
      <c r="Q51" s="19"/>
    </row>
    <row r="52" spans="1:17" x14ac:dyDescent="0.25">
      <c r="A52" s="1">
        <v>3</v>
      </c>
      <c r="B52" s="3">
        <v>47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219</v>
      </c>
      <c r="N52" s="11">
        <f t="shared" si="7"/>
        <v>200.75000000000003</v>
      </c>
      <c r="O52" s="9">
        <f t="shared" si="8"/>
        <v>100375.00000000001</v>
      </c>
      <c r="P52" s="12">
        <f t="shared" si="9"/>
        <v>10037.500000000002</v>
      </c>
      <c r="Q52" s="19"/>
    </row>
    <row r="53" spans="1:17" x14ac:dyDescent="0.25">
      <c r="A53" s="1">
        <v>3</v>
      </c>
      <c r="B53" s="7">
        <v>48</v>
      </c>
      <c r="C53" s="3" t="s">
        <v>23</v>
      </c>
      <c r="D53" s="13">
        <v>500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219</v>
      </c>
      <c r="N53" s="11">
        <f t="shared" si="7"/>
        <v>200.75000000000003</v>
      </c>
      <c r="O53" s="9">
        <f t="shared" si="8"/>
        <v>100375.00000000001</v>
      </c>
      <c r="P53" s="12">
        <f t="shared" si="9"/>
        <v>10037.500000000002</v>
      </c>
      <c r="Q53" s="19"/>
    </row>
    <row r="54" spans="1:17" x14ac:dyDescent="0.25">
      <c r="A54" s="1">
        <v>3</v>
      </c>
      <c r="B54" s="7">
        <v>49</v>
      </c>
      <c r="C54" s="3" t="s">
        <v>23</v>
      </c>
      <c r="D54" s="13">
        <v>500</v>
      </c>
      <c r="E54" s="3">
        <v>20</v>
      </c>
      <c r="F54" s="8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219</v>
      </c>
      <c r="N54" s="11">
        <f t="shared" si="7"/>
        <v>200.75000000000003</v>
      </c>
      <c r="O54" s="9">
        <f t="shared" si="8"/>
        <v>100375.00000000001</v>
      </c>
      <c r="P54" s="12">
        <f t="shared" si="9"/>
        <v>10037.500000000002</v>
      </c>
      <c r="Q54" s="19"/>
    </row>
    <row r="55" spans="1:17" x14ac:dyDescent="0.25">
      <c r="A55" s="1">
        <v>3</v>
      </c>
      <c r="B55" s="3">
        <v>50</v>
      </c>
      <c r="C55" s="3" t="s">
        <v>23</v>
      </c>
      <c r="D55" s="13">
        <v>500</v>
      </c>
      <c r="E55" s="3">
        <v>20</v>
      </c>
      <c r="F55" s="8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219</v>
      </c>
      <c r="N55" s="11">
        <f t="shared" si="7"/>
        <v>200.75000000000003</v>
      </c>
      <c r="O55" s="9">
        <f t="shared" si="8"/>
        <v>100375.00000000001</v>
      </c>
      <c r="P55" s="12">
        <f t="shared" si="9"/>
        <v>10037.500000000002</v>
      </c>
      <c r="Q55" s="19"/>
    </row>
    <row r="56" spans="1:17" x14ac:dyDescent="0.25">
      <c r="A56" s="1">
        <v>3</v>
      </c>
      <c r="B56" s="7">
        <v>51</v>
      </c>
      <c r="C56" s="3" t="s">
        <v>23</v>
      </c>
      <c r="D56" s="13">
        <v>500</v>
      </c>
      <c r="E56" s="3">
        <v>20</v>
      </c>
      <c r="F56" s="8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219</v>
      </c>
      <c r="N56" s="11">
        <f t="shared" si="7"/>
        <v>200.75000000000003</v>
      </c>
      <c r="O56" s="9">
        <f t="shared" si="8"/>
        <v>100375.00000000001</v>
      </c>
      <c r="P56" s="12">
        <f t="shared" si="9"/>
        <v>10037.500000000002</v>
      </c>
      <c r="Q56" s="19"/>
    </row>
    <row r="57" spans="1:17" x14ac:dyDescent="0.25">
      <c r="A57" s="1">
        <v>3</v>
      </c>
      <c r="B57" s="7">
        <v>52</v>
      </c>
      <c r="C57" s="3" t="s">
        <v>23</v>
      </c>
      <c r="D57" s="13">
        <v>533.5</v>
      </c>
      <c r="E57" s="3">
        <v>20</v>
      </c>
      <c r="F57" s="8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219</v>
      </c>
      <c r="N57" s="11">
        <f t="shared" si="7"/>
        <v>200.75000000000003</v>
      </c>
      <c r="O57" s="9">
        <f t="shared" si="8"/>
        <v>107100.12500000001</v>
      </c>
      <c r="P57" s="12">
        <f t="shared" si="9"/>
        <v>10710.012500000003</v>
      </c>
      <c r="Q57" s="19"/>
    </row>
    <row r="58" spans="1:17" x14ac:dyDescent="0.25">
      <c r="A58" s="1">
        <v>2</v>
      </c>
      <c r="B58" s="3">
        <v>53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219</v>
      </c>
      <c r="N58" s="11">
        <f t="shared" si="7"/>
        <v>200.75000000000003</v>
      </c>
      <c r="O58" s="9">
        <f t="shared" si="8"/>
        <v>30112.500000000004</v>
      </c>
      <c r="P58" s="12">
        <f t="shared" si="9"/>
        <v>3011.2500000000005</v>
      </c>
      <c r="Q58" s="19"/>
    </row>
    <row r="59" spans="1:17" x14ac:dyDescent="0.25">
      <c r="A59" s="1">
        <v>2</v>
      </c>
      <c r="B59" s="7">
        <v>54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219</v>
      </c>
      <c r="N59" s="11">
        <f t="shared" si="7"/>
        <v>200.75000000000003</v>
      </c>
      <c r="O59" s="9">
        <f t="shared" si="8"/>
        <v>30112.500000000004</v>
      </c>
      <c r="P59" s="12">
        <f t="shared" si="9"/>
        <v>3011.2500000000005</v>
      </c>
      <c r="Q59" s="19"/>
    </row>
    <row r="60" spans="1:17" x14ac:dyDescent="0.25">
      <c r="A60" s="1">
        <v>2</v>
      </c>
      <c r="B60" s="7">
        <v>55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219</v>
      </c>
      <c r="N60" s="11">
        <f t="shared" si="7"/>
        <v>200.75000000000003</v>
      </c>
      <c r="O60" s="9">
        <f t="shared" si="8"/>
        <v>30112.500000000004</v>
      </c>
      <c r="P60" s="12">
        <f t="shared" si="9"/>
        <v>3011.2500000000005</v>
      </c>
      <c r="Q60" s="19"/>
    </row>
    <row r="61" spans="1:17" x14ac:dyDescent="0.25">
      <c r="A61" s="1">
        <v>2</v>
      </c>
      <c r="B61" s="3">
        <v>56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219</v>
      </c>
      <c r="N61" s="11">
        <f t="shared" si="7"/>
        <v>200.75000000000003</v>
      </c>
      <c r="O61" s="9">
        <f t="shared" si="8"/>
        <v>30112.500000000004</v>
      </c>
      <c r="P61" s="12">
        <f t="shared" si="9"/>
        <v>3011.2500000000005</v>
      </c>
      <c r="Q61" s="19"/>
    </row>
    <row r="62" spans="1:17" x14ac:dyDescent="0.25">
      <c r="A62" s="1">
        <v>2</v>
      </c>
      <c r="B62" s="7">
        <v>57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219</v>
      </c>
      <c r="N62" s="11">
        <f t="shared" si="7"/>
        <v>200.75000000000003</v>
      </c>
      <c r="O62" s="9">
        <f t="shared" si="8"/>
        <v>30112.500000000004</v>
      </c>
      <c r="P62" s="12">
        <f t="shared" si="9"/>
        <v>3011.2500000000005</v>
      </c>
      <c r="Q62" s="19"/>
    </row>
    <row r="63" spans="1:17" x14ac:dyDescent="0.25">
      <c r="A63" s="1">
        <v>2</v>
      </c>
      <c r="B63" s="7">
        <v>58</v>
      </c>
      <c r="C63" s="8" t="s">
        <v>24</v>
      </c>
      <c r="D63" s="11">
        <v>150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219</v>
      </c>
      <c r="N63" s="11">
        <f t="shared" si="7"/>
        <v>200.75000000000003</v>
      </c>
      <c r="O63" s="9">
        <f t="shared" si="8"/>
        <v>30112.500000000004</v>
      </c>
      <c r="P63" s="12">
        <f t="shared" si="9"/>
        <v>3011.2500000000005</v>
      </c>
      <c r="Q63" s="19"/>
    </row>
    <row r="64" spans="1:17" x14ac:dyDescent="0.25">
      <c r="A64" s="1">
        <v>2</v>
      </c>
      <c r="B64" s="3">
        <v>59</v>
      </c>
      <c r="C64" s="8" t="s">
        <v>24</v>
      </c>
      <c r="D64" s="11">
        <v>150</v>
      </c>
      <c r="E64" s="16">
        <v>20</v>
      </c>
      <c r="F64" s="11">
        <v>365</v>
      </c>
      <c r="G64" s="11">
        <f t="shared" si="0"/>
        <v>346.75</v>
      </c>
      <c r="H64" s="11">
        <f t="shared" si="1"/>
        <v>328.5</v>
      </c>
      <c r="I64" s="11">
        <f t="shared" si="2"/>
        <v>310.25</v>
      </c>
      <c r="J64" s="11">
        <f t="shared" si="3"/>
        <v>292</v>
      </c>
      <c r="K64" s="11">
        <f t="shared" si="4"/>
        <v>273.75</v>
      </c>
      <c r="L64" s="11">
        <f t="shared" si="5"/>
        <v>255.49999999999997</v>
      </c>
      <c r="M64" s="11">
        <f t="shared" si="6"/>
        <v>219</v>
      </c>
      <c r="N64" s="11">
        <f t="shared" si="7"/>
        <v>200.75000000000003</v>
      </c>
      <c r="O64" s="9">
        <f t="shared" si="8"/>
        <v>30112.500000000004</v>
      </c>
      <c r="P64" s="12">
        <f t="shared" si="9"/>
        <v>3011.2500000000005</v>
      </c>
      <c r="Q64" s="19"/>
    </row>
    <row r="65" spans="1:17" x14ac:dyDescent="0.25">
      <c r="A65" s="1">
        <v>2</v>
      </c>
      <c r="B65" s="7">
        <v>60</v>
      </c>
      <c r="C65" s="8" t="s">
        <v>24</v>
      </c>
      <c r="D65" s="11">
        <v>150</v>
      </c>
      <c r="E65" s="16">
        <v>20</v>
      </c>
      <c r="F65" s="11">
        <v>365</v>
      </c>
      <c r="G65" s="11">
        <f t="shared" si="0"/>
        <v>346.75</v>
      </c>
      <c r="H65" s="11">
        <f t="shared" si="1"/>
        <v>328.5</v>
      </c>
      <c r="I65" s="11">
        <f t="shared" si="2"/>
        <v>310.25</v>
      </c>
      <c r="J65" s="11">
        <f t="shared" si="3"/>
        <v>292</v>
      </c>
      <c r="K65" s="11">
        <f t="shared" si="4"/>
        <v>273.75</v>
      </c>
      <c r="L65" s="11">
        <f t="shared" si="5"/>
        <v>255.49999999999997</v>
      </c>
      <c r="M65" s="11">
        <f t="shared" si="6"/>
        <v>219</v>
      </c>
      <c r="N65" s="11">
        <f t="shared" si="7"/>
        <v>200.75000000000003</v>
      </c>
      <c r="O65" s="9">
        <f t="shared" si="8"/>
        <v>30112.500000000004</v>
      </c>
      <c r="P65" s="12">
        <f t="shared" si="9"/>
        <v>3011.2500000000005</v>
      </c>
      <c r="Q65" s="19"/>
    </row>
    <row r="66" spans="1:17" x14ac:dyDescent="0.25">
      <c r="A66" s="1">
        <v>2</v>
      </c>
      <c r="B66" s="7">
        <v>61</v>
      </c>
      <c r="C66" s="8" t="s">
        <v>24</v>
      </c>
      <c r="D66" s="11">
        <v>150</v>
      </c>
      <c r="E66" s="16">
        <v>20</v>
      </c>
      <c r="F66" s="11">
        <v>365</v>
      </c>
      <c r="G66" s="11">
        <f t="shared" si="0"/>
        <v>346.75</v>
      </c>
      <c r="H66" s="11">
        <f t="shared" si="1"/>
        <v>328.5</v>
      </c>
      <c r="I66" s="11">
        <f t="shared" si="2"/>
        <v>310.25</v>
      </c>
      <c r="J66" s="11">
        <f t="shared" si="3"/>
        <v>292</v>
      </c>
      <c r="K66" s="11">
        <f t="shared" si="4"/>
        <v>273.75</v>
      </c>
      <c r="L66" s="11">
        <f t="shared" si="5"/>
        <v>255.49999999999997</v>
      </c>
      <c r="M66" s="11">
        <f t="shared" si="6"/>
        <v>219</v>
      </c>
      <c r="N66" s="11">
        <f t="shared" si="7"/>
        <v>200.75000000000003</v>
      </c>
      <c r="O66" s="9">
        <f t="shared" si="8"/>
        <v>30112.500000000004</v>
      </c>
      <c r="P66" s="12">
        <f t="shared" si="9"/>
        <v>3011.2500000000005</v>
      </c>
      <c r="Q66" s="19"/>
    </row>
    <row r="67" spans="1:17" x14ac:dyDescent="0.25">
      <c r="A67" s="1">
        <v>2</v>
      </c>
      <c r="B67" s="3">
        <v>62</v>
      </c>
      <c r="C67" s="8" t="s">
        <v>24</v>
      </c>
      <c r="D67" s="11">
        <v>75.510000000000005</v>
      </c>
      <c r="E67" s="16">
        <v>20</v>
      </c>
      <c r="F67" s="11">
        <v>365</v>
      </c>
      <c r="G67" s="11">
        <f t="shared" si="0"/>
        <v>346.75</v>
      </c>
      <c r="H67" s="11">
        <f t="shared" si="1"/>
        <v>328.5</v>
      </c>
      <c r="I67" s="11">
        <f t="shared" si="2"/>
        <v>310.25</v>
      </c>
      <c r="J67" s="11">
        <f t="shared" si="3"/>
        <v>292</v>
      </c>
      <c r="K67" s="11">
        <f t="shared" si="4"/>
        <v>273.75</v>
      </c>
      <c r="L67" s="11">
        <f t="shared" si="5"/>
        <v>255.49999999999997</v>
      </c>
      <c r="M67" s="11">
        <f t="shared" si="6"/>
        <v>219</v>
      </c>
      <c r="N67" s="11">
        <f t="shared" si="7"/>
        <v>200.75000000000003</v>
      </c>
      <c r="O67" s="9">
        <f t="shared" si="8"/>
        <v>15158.632500000003</v>
      </c>
      <c r="P67" s="12">
        <f t="shared" si="9"/>
        <v>1515.8632500000003</v>
      </c>
      <c r="Q67" s="19"/>
    </row>
    <row r="68" spans="1:17" x14ac:dyDescent="0.25">
      <c r="A68" s="1">
        <v>3</v>
      </c>
      <c r="B68" s="7">
        <v>63</v>
      </c>
      <c r="C68" s="3" t="s">
        <v>25</v>
      </c>
      <c r="D68" s="13">
        <v>332.77</v>
      </c>
      <c r="E68" s="3">
        <v>24</v>
      </c>
      <c r="F68" s="8">
        <v>346</v>
      </c>
      <c r="G68" s="11">
        <f t="shared" si="0"/>
        <v>328.7</v>
      </c>
      <c r="H68" s="11">
        <f t="shared" si="1"/>
        <v>311.40000000000003</v>
      </c>
      <c r="I68" s="11">
        <f t="shared" si="2"/>
        <v>294.09999999999997</v>
      </c>
      <c r="J68" s="11">
        <f t="shared" si="3"/>
        <v>276.8</v>
      </c>
      <c r="K68" s="11">
        <f t="shared" si="4"/>
        <v>259.5</v>
      </c>
      <c r="L68" s="11">
        <f t="shared" si="5"/>
        <v>242.2</v>
      </c>
      <c r="M68" s="11">
        <f t="shared" si="6"/>
        <v>207.6</v>
      </c>
      <c r="N68" s="11">
        <f t="shared" si="7"/>
        <v>190.3</v>
      </c>
      <c r="O68" s="9">
        <f t="shared" si="8"/>
        <v>63326.131000000001</v>
      </c>
      <c r="P68" s="12">
        <f t="shared" si="9"/>
        <v>6332.6131000000005</v>
      </c>
      <c r="Q68" s="19"/>
    </row>
    <row r="69" spans="1:17" x14ac:dyDescent="0.25">
      <c r="A69" s="1"/>
      <c r="B69" s="1"/>
      <c r="C69" s="1"/>
      <c r="D69" s="17">
        <f>SUM(D6:D68)</f>
        <v>21233.949999999997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7">
        <f>SUM(O6:O68)</f>
        <v>3702292.0748000001</v>
      </c>
      <c r="P69" s="1"/>
    </row>
  </sheetData>
  <autoFilter ref="A5:Q69" xr:uid="{51258BFA-283B-496A-96CA-A326ED4BF4CF}"/>
  <mergeCells count="1">
    <mergeCell ref="Q6:Q6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2024-10-03T11:49:33Z</dcterms:modified>
</cp:coreProperties>
</file>